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Thors\HiDrive\Blasrohr\2024_KM_Blasrohr_zur_Probe\"/>
    </mc:Choice>
  </mc:AlternateContent>
  <xr:revisionPtr revIDLastSave="0" documentId="13_ncr:1_{B9E1C7E3-50B1-4C78-B5FB-04B5EEA4FE5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meldung_km" sheetId="1" r:id="rId1"/>
    <sheet name="Altersklassen" sheetId="3" r:id="rId2"/>
  </sheets>
  <definedNames>
    <definedName name="_xlnm._FilterDatabase" localSheetId="0" hidden="1">meldung_km!$A$7:$H$7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3" l="1"/>
  <c r="H25" i="3"/>
  <c r="J25" i="3" s="1"/>
  <c r="N25" i="3" s="1"/>
  <c r="G25" i="3"/>
  <c r="I24" i="3"/>
  <c r="H24" i="3"/>
  <c r="J24" i="3" s="1"/>
  <c r="N24" i="3" s="1"/>
  <c r="G24" i="3"/>
  <c r="I23" i="3"/>
  <c r="H23" i="3"/>
  <c r="G23" i="3"/>
  <c r="I22" i="3"/>
  <c r="H22" i="3"/>
  <c r="G22" i="3"/>
  <c r="I21" i="3"/>
  <c r="H21" i="3"/>
  <c r="G21" i="3"/>
  <c r="I20" i="3"/>
  <c r="H20" i="3"/>
  <c r="G20" i="3"/>
  <c r="I19" i="3"/>
  <c r="H19" i="3"/>
  <c r="G19" i="3"/>
  <c r="I18" i="3"/>
  <c r="H18" i="3"/>
  <c r="G18" i="3"/>
  <c r="J18" i="3" s="1"/>
  <c r="N18" i="3" s="1"/>
  <c r="I17" i="3"/>
  <c r="H17" i="3"/>
  <c r="J17" i="3" s="1"/>
  <c r="N17" i="3" s="1"/>
  <c r="G17" i="3"/>
  <c r="I16" i="3"/>
  <c r="H16" i="3"/>
  <c r="G16" i="3"/>
  <c r="I15" i="3"/>
  <c r="H15" i="3"/>
  <c r="G15" i="3"/>
  <c r="I14" i="3"/>
  <c r="H14" i="3"/>
  <c r="G14" i="3"/>
  <c r="I13" i="3"/>
  <c r="H13" i="3"/>
  <c r="G13" i="3"/>
  <c r="I12" i="3"/>
  <c r="H12" i="3"/>
  <c r="G12" i="3"/>
  <c r="I11" i="3"/>
  <c r="H11" i="3"/>
  <c r="G11" i="3"/>
  <c r="I10" i="3"/>
  <c r="H10" i="3"/>
  <c r="G10" i="3"/>
  <c r="I9" i="3"/>
  <c r="H9" i="3"/>
  <c r="J9" i="3" s="1"/>
  <c r="N9" i="3" s="1"/>
  <c r="G9" i="3"/>
  <c r="I8" i="3"/>
  <c r="H8" i="3"/>
  <c r="G8" i="3"/>
  <c r="I7" i="3"/>
  <c r="H7" i="3"/>
  <c r="G7" i="3"/>
  <c r="I6" i="3"/>
  <c r="H6" i="3"/>
  <c r="G6" i="3"/>
  <c r="J16" i="3" l="1"/>
  <c r="N16" i="3" s="1"/>
  <c r="J8" i="3"/>
  <c r="N8" i="3" s="1"/>
  <c r="J12" i="3"/>
  <c r="N12" i="3" s="1"/>
  <c r="J15" i="3"/>
  <c r="N15" i="3" s="1"/>
  <c r="J11" i="3"/>
  <c r="N11" i="3" s="1"/>
  <c r="J19" i="3"/>
  <c r="N19" i="3" s="1"/>
  <c r="J6" i="3"/>
  <c r="N6" i="3" s="1"/>
  <c r="J14" i="3"/>
  <c r="N14" i="3" s="1"/>
  <c r="J20" i="3"/>
  <c r="N20" i="3" s="1"/>
  <c r="J21" i="3"/>
  <c r="N21" i="3" s="1"/>
  <c r="J7" i="3"/>
  <c r="N7" i="3" s="1"/>
  <c r="J10" i="3"/>
  <c r="N10" i="3" s="1"/>
  <c r="J22" i="3"/>
  <c r="N22" i="3" s="1"/>
  <c r="J13" i="3"/>
  <c r="N13" i="3" s="1"/>
  <c r="J23" i="3"/>
  <c r="N23" i="3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<sst xmlns="http://schemas.openxmlformats.org/spreadsheetml/2006/main" count="90" uniqueCount="51">
  <si>
    <t>Verein</t>
  </si>
  <si>
    <t>Vereinsnummer</t>
  </si>
  <si>
    <t>Name</t>
  </si>
  <si>
    <t>Vorname</t>
  </si>
  <si>
    <t>Sportpass-Nr.</t>
  </si>
  <si>
    <t>Klasse</t>
  </si>
  <si>
    <t>Meldezettel Kreismeisterschaften Schützenkreis Bielefeld</t>
  </si>
  <si>
    <t>Geb.-Datum</t>
  </si>
  <si>
    <t>Beispiel</t>
  </si>
  <si>
    <t>Mustermann</t>
  </si>
  <si>
    <t>Max</t>
  </si>
  <si>
    <t>1578 9624 9241 5869</t>
  </si>
  <si>
    <t xml:space="preserve">Schützenjahr: </t>
  </si>
  <si>
    <t>Bogen</t>
  </si>
  <si>
    <t>WSB-Klasse</t>
  </si>
  <si>
    <t>Alter von</t>
  </si>
  <si>
    <t>Alter bis</t>
  </si>
  <si>
    <t xml:space="preserve">von </t>
  </si>
  <si>
    <t>bis</t>
  </si>
  <si>
    <t>Beschreibung</t>
  </si>
  <si>
    <t>Jahrgänge Text</t>
  </si>
  <si>
    <t>--&gt; Klassen siehe 2. Reiter</t>
  </si>
  <si>
    <t>Recurve -  Herren</t>
  </si>
  <si>
    <t>25. 05 1985</t>
  </si>
  <si>
    <t>Blasrohr</t>
  </si>
  <si>
    <t>Pfeile / Entfernung / Auflage - Halle</t>
  </si>
  <si>
    <t>Pfeile / Entfernung / Auflage - im Freien</t>
  </si>
  <si>
    <t>Pfeile / Entfernung / Auflage - Kreispokal</t>
  </si>
  <si>
    <t xml:space="preserve">Kompakt - Text </t>
  </si>
  <si>
    <t>Schüler III männlich</t>
  </si>
  <si>
    <t xml:space="preserve"> 2 x 30 Pfeile, 5 m</t>
  </si>
  <si>
    <t>Schüler III weiblich</t>
  </si>
  <si>
    <t>Schüler II männlich</t>
  </si>
  <si>
    <t xml:space="preserve"> 2 x 30 Pfeile, 7 m</t>
  </si>
  <si>
    <t>Schüler II weiblich</t>
  </si>
  <si>
    <t>Schüler I männlich</t>
  </si>
  <si>
    <t>Schüler I weiblich</t>
  </si>
  <si>
    <t>Jugend männlich</t>
  </si>
  <si>
    <t>Jugend weiblich</t>
  </si>
  <si>
    <t>Junioren II männlich</t>
  </si>
  <si>
    <t>Junioren II weiblich</t>
  </si>
  <si>
    <t>Junioren I männlich</t>
  </si>
  <si>
    <t>Junioren I weiblich</t>
  </si>
  <si>
    <t>Herren I</t>
  </si>
  <si>
    <t>Damen I</t>
  </si>
  <si>
    <t>Herren II</t>
  </si>
  <si>
    <t>Damen II</t>
  </si>
  <si>
    <t>Herren III</t>
  </si>
  <si>
    <t>Damen III</t>
  </si>
  <si>
    <t>Herren IV</t>
  </si>
  <si>
    <t>Damen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</si>
</sst>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0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5" fillId="2" borderId="0" xfId="0" applyFont="1" applyFill="1"/>
    <xf numFmtId="0" fontId="5" fillId="0" borderId="0" xfId="0" quotePrefix="1" applyFont="1"/>
    <xf numFmtId="0" fontId="7" fillId="0" borderId="0" xfId="1" applyFont="1"/>
    <xf numFmtId="0" fontId="7" fillId="0" borderId="0" xfId="1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 vertical="center"/>
    </xf>
    <xf numFmtId="0" fontId="6" fillId="0" borderId="0" xfId="1"/>
    <xf numFmtId="14" fontId="6" fillId="0" borderId="0" xfId="1" applyNumberFormat="1" applyAlignment="1">
      <alignment horizontal="center"/>
    </xf>
    <xf numFmtId="0" fontId="2" fillId="0" borderId="0" xfId="0" applyFont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9" fillId="3" borderId="0" xfId="1" applyFont="1" applyFill="1"/>
    <xf numFmtId="0" fontId="9" fillId="3" borderId="0" xfId="1" applyFont="1" applyFill="1" applyAlignment="1">
      <alignment horizontal="center"/>
    </xf>
    <xf numFmtId="0" fontId="9" fillId="3" borderId="0" xfId="1" applyFont="1" applyFill="1" applyAlignment="1">
      <alignment horizontal="center" vertical="center"/>
    </xf>
    <xf numFmtId="0" fontId="10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4" fontId="8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FED6E606-BA77-419E-BB20-DC1D31C3FB1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selection activeCell="G4" sqref="G4"/>
    </sheetView>
  </sheetViews>
  <sheetFormatPr defaultColWidth="11.44140625" defaultRowHeight="13.2" x14ac:dyDescent="0.25"/>
  <cols>
    <col min="1" max="1" width="4.5546875" customWidth="1"/>
    <col min="2" max="2" width="19.5546875" customWidth="1"/>
    <col min="3" max="3" width="25.6640625" customWidth="1"/>
    <col min="4" max="4" width="22.33203125" style="1" customWidth="1"/>
    <col min="5" max="5" width="33.6640625" style="1" customWidth="1"/>
    <col min="6" max="6" width="33.21875" style="1" customWidth="1"/>
    <col min="7" max="7" width="35.88671875" customWidth="1"/>
  </cols>
  <sheetData>
    <row r="1" spans="1:8" s="2" customFormat="1" ht="17.399999999999999" x14ac:dyDescent="0.3">
      <c r="B1" s="2" t="s">
        <v>6</v>
      </c>
      <c r="D1" s="3"/>
      <c r="E1" s="3"/>
      <c r="F1" s="27" t="s">
        <v>24</v>
      </c>
      <c r="G1" s="14"/>
      <c r="H1" s="14"/>
    </row>
    <row r="3" spans="1:8" s="4" customFormat="1" ht="15.6" x14ac:dyDescent="0.3">
      <c r="B3" s="5" t="s">
        <v>0</v>
      </c>
      <c r="C3" s="6"/>
      <c r="D3" s="7"/>
      <c r="E3" s="13" t="s">
        <v>1</v>
      </c>
      <c r="F3" s="7"/>
    </row>
    <row r="4" spans="1:8" s="4" customFormat="1" ht="27.75" customHeight="1" x14ac:dyDescent="0.25">
      <c r="B4" s="29"/>
      <c r="C4" s="29"/>
      <c r="D4" s="7"/>
      <c r="E4" s="28"/>
      <c r="F4" s="7"/>
    </row>
    <row r="5" spans="1:8" s="4" customFormat="1" ht="15" x14ac:dyDescent="0.25">
      <c r="B5" s="8"/>
      <c r="C5" s="8"/>
      <c r="D5" s="7"/>
      <c r="E5" s="7"/>
      <c r="F5" s="7"/>
    </row>
    <row r="6" spans="1:8" s="4" customFormat="1" ht="15" x14ac:dyDescent="0.25">
      <c r="D6" s="7"/>
      <c r="E6" s="7"/>
      <c r="F6" s="7"/>
    </row>
    <row r="7" spans="1:8" s="4" customFormat="1" ht="15.6" x14ac:dyDescent="0.3">
      <c r="B7" s="9" t="s">
        <v>2</v>
      </c>
      <c r="C7" s="9" t="s">
        <v>3</v>
      </c>
      <c r="D7" s="10" t="s">
        <v>4</v>
      </c>
      <c r="E7" s="10" t="s">
        <v>7</v>
      </c>
      <c r="F7" s="13" t="s">
        <v>5</v>
      </c>
    </row>
    <row r="8" spans="1:8" s="4" customFormat="1" ht="15" x14ac:dyDescent="0.25">
      <c r="A8" s="11">
        <v>1</v>
      </c>
      <c r="B8" s="12"/>
      <c r="C8" s="12"/>
      <c r="D8" s="12"/>
      <c r="E8" s="12"/>
      <c r="F8" s="12"/>
      <c r="G8"/>
    </row>
    <row r="9" spans="1:8" s="4" customFormat="1" ht="15" x14ac:dyDescent="0.25">
      <c r="A9" s="11">
        <f>A8+1</f>
        <v>2</v>
      </c>
      <c r="B9" s="12"/>
      <c r="C9" s="12"/>
      <c r="D9" s="12"/>
      <c r="E9" s="12"/>
      <c r="F9" s="12"/>
      <c r="G9"/>
    </row>
    <row r="10" spans="1:8" s="4" customFormat="1" ht="15" x14ac:dyDescent="0.25">
      <c r="A10" s="11">
        <f t="shared" ref="A10:A27" si="0">A9+1</f>
        <v>3</v>
      </c>
      <c r="B10" s="12"/>
      <c r="C10" s="12"/>
      <c r="D10" s="12"/>
      <c r="E10" s="12"/>
      <c r="F10" s="12"/>
      <c r="G10"/>
    </row>
    <row r="11" spans="1:8" s="4" customFormat="1" ht="15" x14ac:dyDescent="0.25">
      <c r="A11" s="11">
        <f t="shared" si="0"/>
        <v>4</v>
      </c>
      <c r="B11" s="12"/>
      <c r="C11" s="12"/>
      <c r="D11" s="12"/>
      <c r="E11" s="12"/>
      <c r="F11" s="12"/>
      <c r="G11"/>
    </row>
    <row r="12" spans="1:8" s="4" customFormat="1" ht="15" x14ac:dyDescent="0.25">
      <c r="A12" s="11">
        <f t="shared" si="0"/>
        <v>5</v>
      </c>
      <c r="B12" s="12"/>
      <c r="C12" s="12"/>
      <c r="D12" s="12"/>
      <c r="E12" s="12"/>
      <c r="F12" s="12"/>
      <c r="G12"/>
    </row>
    <row r="13" spans="1:8" s="4" customFormat="1" ht="15" x14ac:dyDescent="0.25">
      <c r="A13" s="11">
        <f t="shared" si="0"/>
        <v>6</v>
      </c>
      <c r="B13" s="12"/>
      <c r="C13" s="12"/>
      <c r="D13" s="12"/>
      <c r="E13" s="12"/>
      <c r="F13" s="12"/>
      <c r="G13"/>
    </row>
    <row r="14" spans="1:8" s="4" customFormat="1" ht="15" x14ac:dyDescent="0.25">
      <c r="A14" s="11">
        <f t="shared" si="0"/>
        <v>7</v>
      </c>
      <c r="B14" s="12"/>
      <c r="C14" s="12"/>
      <c r="D14" s="12"/>
      <c r="E14" s="12"/>
      <c r="F14" s="12"/>
      <c r="G14"/>
    </row>
    <row r="15" spans="1:8" s="4" customFormat="1" ht="15" x14ac:dyDescent="0.25">
      <c r="A15" s="11">
        <f t="shared" si="0"/>
        <v>8</v>
      </c>
      <c r="B15" s="12"/>
      <c r="C15" s="12"/>
      <c r="D15" s="12"/>
      <c r="E15" s="12"/>
      <c r="F15" s="12"/>
      <c r="G15"/>
    </row>
    <row r="16" spans="1:8" s="4" customFormat="1" ht="15" x14ac:dyDescent="0.25">
      <c r="A16" s="11">
        <f t="shared" si="0"/>
        <v>9</v>
      </c>
      <c r="B16" s="12"/>
      <c r="C16" s="12"/>
      <c r="D16" s="12"/>
      <c r="E16" s="12"/>
      <c r="F16" s="12"/>
      <c r="G16"/>
    </row>
    <row r="17" spans="1:7" s="4" customFormat="1" ht="15" x14ac:dyDescent="0.25">
      <c r="A17" s="11">
        <f t="shared" si="0"/>
        <v>10</v>
      </c>
      <c r="B17" s="12"/>
      <c r="C17" s="12"/>
      <c r="D17" s="12"/>
      <c r="E17" s="12"/>
      <c r="F17" s="12"/>
      <c r="G17"/>
    </row>
    <row r="18" spans="1:7" s="4" customFormat="1" ht="15" x14ac:dyDescent="0.25">
      <c r="A18" s="11">
        <f t="shared" si="0"/>
        <v>11</v>
      </c>
      <c r="B18" s="12"/>
      <c r="C18" s="12"/>
      <c r="D18" s="12"/>
      <c r="E18" s="12"/>
      <c r="F18" s="12"/>
      <c r="G18"/>
    </row>
    <row r="19" spans="1:7" s="4" customFormat="1" ht="15" x14ac:dyDescent="0.25">
      <c r="A19" s="11">
        <f t="shared" si="0"/>
        <v>12</v>
      </c>
      <c r="B19" s="12"/>
      <c r="C19" s="12"/>
      <c r="D19" s="12"/>
      <c r="E19" s="12"/>
      <c r="F19" s="12"/>
      <c r="G19"/>
    </row>
    <row r="20" spans="1:7" s="4" customFormat="1" ht="15" x14ac:dyDescent="0.25">
      <c r="A20" s="11">
        <f t="shared" si="0"/>
        <v>13</v>
      </c>
      <c r="B20" s="12"/>
      <c r="C20" s="12"/>
      <c r="D20" s="12"/>
      <c r="E20" s="12"/>
      <c r="F20" s="12"/>
      <c r="G20"/>
    </row>
    <row r="21" spans="1:7" s="4" customFormat="1" ht="15" x14ac:dyDescent="0.25">
      <c r="A21" s="11">
        <f t="shared" si="0"/>
        <v>14</v>
      </c>
      <c r="B21" s="12"/>
      <c r="C21" s="12"/>
      <c r="D21" s="12"/>
      <c r="E21" s="12"/>
      <c r="F21" s="12"/>
      <c r="G21"/>
    </row>
    <row r="22" spans="1:7" s="4" customFormat="1" ht="15" x14ac:dyDescent="0.25">
      <c r="A22" s="11">
        <f t="shared" si="0"/>
        <v>15</v>
      </c>
      <c r="B22" s="12"/>
      <c r="C22" s="12"/>
      <c r="D22" s="12"/>
      <c r="E22" s="12"/>
      <c r="F22" s="12"/>
      <c r="G22"/>
    </row>
    <row r="23" spans="1:7" s="4" customFormat="1" ht="15" x14ac:dyDescent="0.25">
      <c r="A23" s="11">
        <f t="shared" si="0"/>
        <v>16</v>
      </c>
      <c r="B23" s="12"/>
      <c r="C23" s="12"/>
      <c r="D23" s="12"/>
      <c r="E23" s="12"/>
      <c r="F23" s="12"/>
      <c r="G23"/>
    </row>
    <row r="24" spans="1:7" s="4" customFormat="1" ht="15" x14ac:dyDescent="0.25">
      <c r="A24" s="11">
        <f t="shared" si="0"/>
        <v>17</v>
      </c>
      <c r="B24" s="12"/>
      <c r="C24" s="12"/>
      <c r="D24" s="12"/>
      <c r="E24" s="12"/>
      <c r="F24" s="12"/>
      <c r="G24"/>
    </row>
    <row r="25" spans="1:7" s="4" customFormat="1" ht="15" x14ac:dyDescent="0.25">
      <c r="A25" s="11">
        <f t="shared" si="0"/>
        <v>18</v>
      </c>
      <c r="B25" s="12"/>
      <c r="C25" s="12"/>
      <c r="D25" s="12"/>
      <c r="E25" s="12"/>
      <c r="F25" s="12"/>
      <c r="G25"/>
    </row>
    <row r="26" spans="1:7" s="4" customFormat="1" ht="15" x14ac:dyDescent="0.25">
      <c r="A26" s="11">
        <f t="shared" si="0"/>
        <v>19</v>
      </c>
      <c r="B26" s="12"/>
      <c r="C26" s="12"/>
      <c r="D26" s="12"/>
      <c r="E26" s="12"/>
      <c r="F26" s="12"/>
      <c r="G26"/>
    </row>
    <row r="27" spans="1:7" s="4" customFormat="1" ht="15" x14ac:dyDescent="0.25">
      <c r="A27" s="11">
        <f t="shared" si="0"/>
        <v>20</v>
      </c>
      <c r="B27" s="12"/>
      <c r="C27" s="12"/>
      <c r="D27" s="12"/>
      <c r="E27" s="12"/>
      <c r="F27" s="12"/>
      <c r="G27"/>
    </row>
    <row r="29" spans="1:7" x14ac:dyDescent="0.25">
      <c r="A29" s="15"/>
      <c r="B29" s="19" t="s">
        <v>8</v>
      </c>
      <c r="C29" s="15"/>
      <c r="D29" s="16"/>
      <c r="E29" s="16"/>
      <c r="F29" s="16"/>
    </row>
    <row r="30" spans="1:7" x14ac:dyDescent="0.25">
      <c r="A30" s="17"/>
      <c r="B30" s="17" t="s">
        <v>9</v>
      </c>
      <c r="C30" s="17" t="s">
        <v>10</v>
      </c>
      <c r="D30" s="18" t="s">
        <v>11</v>
      </c>
      <c r="E30" s="18" t="s">
        <v>23</v>
      </c>
      <c r="F30" s="18" t="s">
        <v>22</v>
      </c>
    </row>
    <row r="32" spans="1:7" x14ac:dyDescent="0.25">
      <c r="B32" s="20" t="s">
        <v>21</v>
      </c>
    </row>
  </sheetData>
  <mergeCells count="1">
    <mergeCell ref="B4:C4"/>
  </mergeCells>
  <printOptions horizontalCentered="1"/>
  <pageMargins left="0.78749999999999998" right="0.78749999999999998" top="0.9840277777777778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EE04C-B576-4C1F-8E62-11D6205CAAD4}">
  <dimension ref="B1:N25"/>
  <sheetViews>
    <sheetView zoomScale="85" zoomScaleNormal="85" workbookViewId="0">
      <selection activeCell="N31" sqref="N31"/>
    </sheetView>
  </sheetViews>
  <sheetFormatPr defaultColWidth="9.33203125" defaultRowHeight="14.4" x14ac:dyDescent="0.3"/>
  <cols>
    <col min="1" max="1" width="9.33203125" style="25"/>
    <col min="2" max="3" width="22.88671875" style="25" customWidth="1"/>
    <col min="4" max="4" width="22.88671875" style="23" customWidth="1"/>
    <col min="5" max="6" width="22.88671875" style="23" hidden="1" customWidth="1"/>
    <col min="7" max="8" width="22.88671875" style="24" hidden="1" customWidth="1"/>
    <col min="9" max="9" width="22.88671875" style="25" customWidth="1"/>
    <col min="10" max="13" width="22.88671875" style="25" hidden="1" customWidth="1"/>
    <col min="14" max="14" width="64.44140625" style="25" customWidth="1"/>
    <col min="15" max="17" width="22.88671875" style="25" customWidth="1"/>
    <col min="18" max="16384" width="9.33203125" style="25"/>
  </cols>
  <sheetData>
    <row r="1" spans="2:14" ht="15.6" x14ac:dyDescent="0.3">
      <c r="B1" s="21"/>
      <c r="C1" s="21"/>
      <c r="D1" s="22"/>
      <c r="E1" s="22"/>
    </row>
    <row r="2" spans="2:14" ht="15.6" x14ac:dyDescent="0.3">
      <c r="B2" s="30" t="s">
        <v>12</v>
      </c>
      <c r="C2" s="25">
        <v>2024</v>
      </c>
      <c r="E2" s="26"/>
    </row>
    <row r="5" spans="2:14" ht="15.6" x14ac:dyDescent="0.3">
      <c r="B5" s="30" t="s">
        <v>13</v>
      </c>
      <c r="C5" s="30" t="s">
        <v>5</v>
      </c>
      <c r="D5" s="31" t="s">
        <v>14</v>
      </c>
      <c r="E5" s="31" t="s">
        <v>15</v>
      </c>
      <c r="F5" s="31" t="s">
        <v>16</v>
      </c>
      <c r="G5" s="32" t="s">
        <v>17</v>
      </c>
      <c r="H5" s="32" t="s">
        <v>18</v>
      </c>
      <c r="I5" s="30" t="s">
        <v>19</v>
      </c>
      <c r="J5" s="30" t="s">
        <v>20</v>
      </c>
      <c r="K5" s="30" t="s">
        <v>25</v>
      </c>
      <c r="L5" s="30" t="s">
        <v>26</v>
      </c>
      <c r="M5" s="30" t="s">
        <v>27</v>
      </c>
      <c r="N5" s="30" t="s">
        <v>28</v>
      </c>
    </row>
    <row r="6" spans="2:14" x14ac:dyDescent="0.3">
      <c r="B6" s="33" t="s">
        <v>24</v>
      </c>
      <c r="C6" s="25" t="s">
        <v>29</v>
      </c>
      <c r="D6" s="23">
        <v>24</v>
      </c>
      <c r="E6" s="23">
        <v>7</v>
      </c>
      <c r="F6" s="23">
        <v>10</v>
      </c>
      <c r="G6" s="35">
        <f t="shared" ref="G6:G25" si="0">DATE($C$2-F6,1,1)</f>
        <v>41640</v>
      </c>
      <c r="H6" s="35">
        <f t="shared" ref="H6:H25" si="1">DATE($C$2-E6,12,31)</f>
        <v>43100</v>
      </c>
      <c r="I6" s="34" t="str">
        <f t="shared" ref="I6:I25" si="2">IF(E6=0,F6&amp;" Jahre und jünger",IF(F6=120,E6&amp;" und älter",E6&amp;" bis " &amp; F6&amp;" Jahre"))</f>
        <v>7 bis 10 Jahre</v>
      </c>
      <c r="J6" s="34" t="str">
        <f t="shared" ref="J6:J25" si="3">IF(E6=0,"("&amp;YEAR(G6)&amp;" und später)",IF(F6=120,"("&amp;YEAR(H6)&amp;" und früher)","("&amp;YEAR(H6)&amp;" - "&amp;YEAR(G6)&amp;")"))</f>
        <v>(2017 - 2014)</v>
      </c>
      <c r="K6" s="34" t="s">
        <v>30</v>
      </c>
      <c r="N6" s="25" t="str">
        <f>B6 &amp;" -  "&amp;C6&amp;" -  " &amp;J6</f>
        <v>Blasrohr -  Schüler III männlich -  (2017 - 2014)</v>
      </c>
    </row>
    <row r="7" spans="2:14" x14ac:dyDescent="0.3">
      <c r="B7" s="33" t="s">
        <v>24</v>
      </c>
      <c r="C7" s="25" t="s">
        <v>31</v>
      </c>
      <c r="D7" s="23">
        <v>25</v>
      </c>
      <c r="E7" s="23">
        <v>7</v>
      </c>
      <c r="F7" s="23">
        <v>10</v>
      </c>
      <c r="G7" s="35">
        <f t="shared" si="0"/>
        <v>41640</v>
      </c>
      <c r="H7" s="35">
        <f t="shared" si="1"/>
        <v>43100</v>
      </c>
      <c r="I7" s="34" t="str">
        <f t="shared" si="2"/>
        <v>7 bis 10 Jahre</v>
      </c>
      <c r="J7" s="34" t="str">
        <f t="shared" si="3"/>
        <v>(2017 - 2014)</v>
      </c>
      <c r="K7" s="34" t="s">
        <v>30</v>
      </c>
      <c r="N7" s="25" t="str">
        <f>B7 &amp;" -  "&amp;C7&amp;" -  " &amp;J7</f>
        <v>Blasrohr -  Schüler III weiblich -  (2017 - 2014)</v>
      </c>
    </row>
    <row r="8" spans="2:14" x14ac:dyDescent="0.3">
      <c r="B8" s="33" t="s">
        <v>24</v>
      </c>
      <c r="C8" s="25" t="s">
        <v>32</v>
      </c>
      <c r="D8" s="23">
        <v>22</v>
      </c>
      <c r="E8" s="23">
        <v>11</v>
      </c>
      <c r="F8" s="23">
        <v>12</v>
      </c>
      <c r="G8" s="35">
        <f t="shared" si="0"/>
        <v>40909</v>
      </c>
      <c r="H8" s="35">
        <f t="shared" si="1"/>
        <v>41639</v>
      </c>
      <c r="I8" s="34" t="str">
        <f t="shared" si="2"/>
        <v>11 bis 12 Jahre</v>
      </c>
      <c r="J8" s="34" t="str">
        <f t="shared" si="3"/>
        <v>(2013 - 2012)</v>
      </c>
      <c r="K8" s="34" t="s">
        <v>33</v>
      </c>
      <c r="N8" s="25" t="str">
        <f>B8 &amp;" -  "&amp;C8&amp;" -  " &amp;J8</f>
        <v>Blasrohr -  Schüler II männlich -  (2013 - 2012)</v>
      </c>
    </row>
    <row r="9" spans="2:14" x14ac:dyDescent="0.3">
      <c r="B9" s="33" t="s">
        <v>24</v>
      </c>
      <c r="C9" s="25" t="s">
        <v>34</v>
      </c>
      <c r="D9" s="23">
        <v>23</v>
      </c>
      <c r="E9" s="23">
        <v>11</v>
      </c>
      <c r="F9" s="23">
        <v>12</v>
      </c>
      <c r="G9" s="35">
        <f t="shared" si="0"/>
        <v>40909</v>
      </c>
      <c r="H9" s="35">
        <f t="shared" si="1"/>
        <v>41639</v>
      </c>
      <c r="I9" s="34" t="str">
        <f t="shared" si="2"/>
        <v>11 bis 12 Jahre</v>
      </c>
      <c r="J9" s="34" t="str">
        <f t="shared" si="3"/>
        <v>(2013 - 2012)</v>
      </c>
      <c r="K9" s="34" t="s">
        <v>33</v>
      </c>
      <c r="N9" s="25" t="str">
        <f>B9 &amp;" -  "&amp;C9&amp;" -  " &amp;J9</f>
        <v>Blasrohr -  Schüler II weiblich -  (2013 - 2012)</v>
      </c>
    </row>
    <row r="10" spans="2:14" x14ac:dyDescent="0.3">
      <c r="B10" s="33" t="s">
        <v>24</v>
      </c>
      <c r="C10" s="25" t="s">
        <v>35</v>
      </c>
      <c r="D10" s="23">
        <v>20</v>
      </c>
      <c r="E10" s="23">
        <v>13</v>
      </c>
      <c r="F10" s="23">
        <v>14</v>
      </c>
      <c r="G10" s="35">
        <f t="shared" si="0"/>
        <v>40179</v>
      </c>
      <c r="H10" s="35">
        <f t="shared" si="1"/>
        <v>40908</v>
      </c>
      <c r="I10" s="34" t="str">
        <f t="shared" si="2"/>
        <v>13 bis 14 Jahre</v>
      </c>
      <c r="J10" s="34" t="str">
        <f t="shared" si="3"/>
        <v>(2011 - 2010)</v>
      </c>
      <c r="K10" s="34" t="s">
        <v>33</v>
      </c>
      <c r="N10" s="25" t="str">
        <f>B10 &amp;" -  "&amp;C10&amp;" -  " &amp;J10</f>
        <v>Blasrohr -  Schüler I männlich -  (2011 - 2010)</v>
      </c>
    </row>
    <row r="11" spans="2:14" x14ac:dyDescent="0.3">
      <c r="B11" s="33" t="s">
        <v>24</v>
      </c>
      <c r="C11" s="25" t="s">
        <v>36</v>
      </c>
      <c r="D11" s="23">
        <v>21</v>
      </c>
      <c r="E11" s="23">
        <v>13</v>
      </c>
      <c r="F11" s="23">
        <v>14</v>
      </c>
      <c r="G11" s="35">
        <f t="shared" si="0"/>
        <v>40179</v>
      </c>
      <c r="H11" s="35">
        <f t="shared" si="1"/>
        <v>40908</v>
      </c>
      <c r="I11" s="34" t="str">
        <f t="shared" si="2"/>
        <v>13 bis 14 Jahre</v>
      </c>
      <c r="J11" s="34" t="str">
        <f t="shared" si="3"/>
        <v>(2011 - 2010)</v>
      </c>
      <c r="K11" s="34" t="s">
        <v>33</v>
      </c>
      <c r="N11" s="25" t="str">
        <f>B11 &amp;" -  "&amp;C11&amp;" -  " &amp;J11</f>
        <v>Blasrohr -  Schüler I weiblich -  (2011 - 2010)</v>
      </c>
    </row>
    <row r="12" spans="2:14" x14ac:dyDescent="0.3">
      <c r="B12" s="33" t="s">
        <v>24</v>
      </c>
      <c r="C12" s="25" t="s">
        <v>37</v>
      </c>
      <c r="D12" s="23">
        <v>30</v>
      </c>
      <c r="E12" s="23">
        <v>15</v>
      </c>
      <c r="F12" s="23">
        <v>16</v>
      </c>
      <c r="G12" s="35">
        <f t="shared" si="0"/>
        <v>39448</v>
      </c>
      <c r="H12" s="35">
        <f t="shared" si="1"/>
        <v>40178</v>
      </c>
      <c r="I12" s="25" t="str">
        <f t="shared" si="2"/>
        <v>15 bis 16 Jahre</v>
      </c>
      <c r="J12" s="25" t="str">
        <f t="shared" si="3"/>
        <v>(2009 - 2008)</v>
      </c>
      <c r="K12" s="34" t="s">
        <v>33</v>
      </c>
      <c r="N12" s="25" t="str">
        <f>B12 &amp;" -  "&amp;C12&amp;" -  " &amp;J12</f>
        <v>Blasrohr -  Jugend männlich -  (2009 - 2008)</v>
      </c>
    </row>
    <row r="13" spans="2:14" x14ac:dyDescent="0.3">
      <c r="B13" s="33" t="s">
        <v>24</v>
      </c>
      <c r="C13" s="25" t="s">
        <v>38</v>
      </c>
      <c r="D13" s="23">
        <v>31</v>
      </c>
      <c r="E13" s="23">
        <v>15</v>
      </c>
      <c r="F13" s="23">
        <v>16</v>
      </c>
      <c r="G13" s="35">
        <f t="shared" si="0"/>
        <v>39448</v>
      </c>
      <c r="H13" s="35">
        <f t="shared" si="1"/>
        <v>40178</v>
      </c>
      <c r="I13" s="25" t="str">
        <f t="shared" si="2"/>
        <v>15 bis 16 Jahre</v>
      </c>
      <c r="J13" s="25" t="str">
        <f t="shared" si="3"/>
        <v>(2009 - 2008)</v>
      </c>
      <c r="K13" s="34" t="s">
        <v>33</v>
      </c>
      <c r="N13" s="25" t="str">
        <f>B13 &amp;" -  "&amp;C13&amp;" -  " &amp;J13</f>
        <v>Blasrohr -  Jugend weiblich -  (2009 - 2008)</v>
      </c>
    </row>
    <row r="14" spans="2:14" x14ac:dyDescent="0.3">
      <c r="B14" s="33" t="s">
        <v>24</v>
      </c>
      <c r="C14" s="25" t="s">
        <v>39</v>
      </c>
      <c r="D14" s="23">
        <v>42</v>
      </c>
      <c r="E14" s="23">
        <v>17</v>
      </c>
      <c r="F14" s="23">
        <v>18</v>
      </c>
      <c r="G14" s="35">
        <f t="shared" si="0"/>
        <v>38718</v>
      </c>
      <c r="H14" s="35">
        <f t="shared" si="1"/>
        <v>39447</v>
      </c>
      <c r="I14" s="34" t="str">
        <f t="shared" si="2"/>
        <v>17 bis 18 Jahre</v>
      </c>
      <c r="J14" s="34" t="str">
        <f t="shared" si="3"/>
        <v>(2007 - 2006)</v>
      </c>
      <c r="K14" s="34" t="s">
        <v>33</v>
      </c>
      <c r="N14" s="25" t="str">
        <f>B14 &amp;" -  "&amp;C14&amp;" -  " &amp;J14</f>
        <v>Blasrohr -  Junioren II männlich -  (2007 - 2006)</v>
      </c>
    </row>
    <row r="15" spans="2:14" x14ac:dyDescent="0.3">
      <c r="B15" s="33" t="s">
        <v>24</v>
      </c>
      <c r="C15" s="25" t="s">
        <v>40</v>
      </c>
      <c r="D15" s="23">
        <v>43</v>
      </c>
      <c r="E15" s="23">
        <v>17</v>
      </c>
      <c r="F15" s="23">
        <v>18</v>
      </c>
      <c r="G15" s="35">
        <f t="shared" si="0"/>
        <v>38718</v>
      </c>
      <c r="H15" s="35">
        <f t="shared" si="1"/>
        <v>39447</v>
      </c>
      <c r="I15" s="34" t="str">
        <f t="shared" si="2"/>
        <v>17 bis 18 Jahre</v>
      </c>
      <c r="J15" s="34" t="str">
        <f t="shared" si="3"/>
        <v>(2007 - 2006)</v>
      </c>
      <c r="K15" s="34" t="s">
        <v>33</v>
      </c>
      <c r="N15" s="25" t="str">
        <f>B15 &amp;" -  "&amp;C15&amp;" -  " &amp;J15</f>
        <v>Blasrohr -  Junioren II weiblich -  (2007 - 2006)</v>
      </c>
    </row>
    <row r="16" spans="2:14" x14ac:dyDescent="0.3">
      <c r="B16" s="33" t="s">
        <v>24</v>
      </c>
      <c r="C16" s="25" t="s">
        <v>41</v>
      </c>
      <c r="D16" s="23">
        <v>40</v>
      </c>
      <c r="E16" s="23">
        <v>19</v>
      </c>
      <c r="F16" s="23">
        <v>20</v>
      </c>
      <c r="G16" s="35">
        <f t="shared" si="0"/>
        <v>37987</v>
      </c>
      <c r="H16" s="35">
        <f t="shared" si="1"/>
        <v>38717</v>
      </c>
      <c r="I16" s="25" t="str">
        <f t="shared" si="2"/>
        <v>19 bis 20 Jahre</v>
      </c>
      <c r="J16" s="25" t="str">
        <f t="shared" si="3"/>
        <v>(2005 - 2004)</v>
      </c>
      <c r="K16" s="34" t="s">
        <v>33</v>
      </c>
      <c r="N16" s="25" t="str">
        <f>B16 &amp;" -  "&amp;C16&amp;" -  " &amp;J16</f>
        <v>Blasrohr -  Junioren I männlich -  (2005 - 2004)</v>
      </c>
    </row>
    <row r="17" spans="2:14" x14ac:dyDescent="0.3">
      <c r="B17" s="33" t="s">
        <v>24</v>
      </c>
      <c r="C17" s="25" t="s">
        <v>42</v>
      </c>
      <c r="D17" s="23">
        <v>41</v>
      </c>
      <c r="E17" s="23">
        <v>19</v>
      </c>
      <c r="F17" s="23">
        <v>20</v>
      </c>
      <c r="G17" s="35">
        <f t="shared" si="0"/>
        <v>37987</v>
      </c>
      <c r="H17" s="35">
        <f t="shared" si="1"/>
        <v>38717</v>
      </c>
      <c r="I17" s="25" t="str">
        <f t="shared" si="2"/>
        <v>19 bis 20 Jahre</v>
      </c>
      <c r="J17" s="25" t="str">
        <f t="shared" si="3"/>
        <v>(2005 - 2004)</v>
      </c>
      <c r="K17" s="34" t="s">
        <v>33</v>
      </c>
      <c r="N17" s="25" t="str">
        <f>B17 &amp;" -  "&amp;C17&amp;" -  " &amp;J17</f>
        <v>Blasrohr -  Junioren I weiblich -  (2005 - 2004)</v>
      </c>
    </row>
    <row r="18" spans="2:14" x14ac:dyDescent="0.3">
      <c r="B18" s="33" t="s">
        <v>24</v>
      </c>
      <c r="C18" s="25" t="s">
        <v>43</v>
      </c>
      <c r="D18" s="23">
        <v>10</v>
      </c>
      <c r="E18" s="23">
        <v>21</v>
      </c>
      <c r="F18" s="23">
        <v>40</v>
      </c>
      <c r="G18" s="35">
        <f t="shared" si="0"/>
        <v>30682</v>
      </c>
      <c r="H18" s="35">
        <f t="shared" si="1"/>
        <v>37986</v>
      </c>
      <c r="I18" s="34" t="str">
        <f t="shared" si="2"/>
        <v>21 bis 40 Jahre</v>
      </c>
      <c r="J18" s="34" t="str">
        <f t="shared" si="3"/>
        <v>(2003 - 1984)</v>
      </c>
      <c r="K18" s="34" t="s">
        <v>33</v>
      </c>
      <c r="N18" s="25" t="str">
        <f>B18 &amp;" -  "&amp;C18&amp;" -  " &amp;J18</f>
        <v>Blasrohr -  Herren I -  (2003 - 1984)</v>
      </c>
    </row>
    <row r="19" spans="2:14" x14ac:dyDescent="0.3">
      <c r="B19" s="33" t="s">
        <v>24</v>
      </c>
      <c r="C19" s="25" t="s">
        <v>44</v>
      </c>
      <c r="D19" s="23">
        <v>11</v>
      </c>
      <c r="E19" s="23">
        <v>21</v>
      </c>
      <c r="F19" s="23">
        <v>40</v>
      </c>
      <c r="G19" s="35">
        <f t="shared" si="0"/>
        <v>30682</v>
      </c>
      <c r="H19" s="35">
        <f t="shared" si="1"/>
        <v>37986</v>
      </c>
      <c r="I19" s="34" t="str">
        <f t="shared" si="2"/>
        <v>21 bis 40 Jahre</v>
      </c>
      <c r="J19" s="34" t="str">
        <f t="shared" si="3"/>
        <v>(2003 - 1984)</v>
      </c>
      <c r="K19" s="34" t="s">
        <v>33</v>
      </c>
      <c r="N19" s="25" t="str">
        <f>B19 &amp;" -  "&amp;C19&amp;" -  " &amp;J19</f>
        <v>Blasrohr -  Damen I -  (2003 - 1984)</v>
      </c>
    </row>
    <row r="20" spans="2:14" x14ac:dyDescent="0.3">
      <c r="B20" s="33" t="s">
        <v>24</v>
      </c>
      <c r="C20" s="25" t="s">
        <v>45</v>
      </c>
      <c r="D20" s="23">
        <v>12</v>
      </c>
      <c r="E20" s="23">
        <v>41</v>
      </c>
      <c r="F20" s="23">
        <v>50</v>
      </c>
      <c r="G20" s="35">
        <f t="shared" si="0"/>
        <v>27030</v>
      </c>
      <c r="H20" s="35">
        <f t="shared" si="1"/>
        <v>30681</v>
      </c>
      <c r="I20" s="25" t="str">
        <f t="shared" si="2"/>
        <v>41 bis 50 Jahre</v>
      </c>
      <c r="J20" s="25" t="str">
        <f t="shared" si="3"/>
        <v>(1983 - 1974)</v>
      </c>
      <c r="K20" s="34" t="s">
        <v>33</v>
      </c>
      <c r="N20" s="25" t="str">
        <f>B20 &amp;" -  "&amp;C20&amp;" -  " &amp;J20</f>
        <v>Blasrohr -  Herren II -  (1983 - 1974)</v>
      </c>
    </row>
    <row r="21" spans="2:14" x14ac:dyDescent="0.3">
      <c r="B21" s="33" t="s">
        <v>24</v>
      </c>
      <c r="C21" s="25" t="s">
        <v>46</v>
      </c>
      <c r="D21" s="23">
        <v>13</v>
      </c>
      <c r="E21" s="23">
        <v>41</v>
      </c>
      <c r="F21" s="23">
        <v>50</v>
      </c>
      <c r="G21" s="35">
        <f t="shared" si="0"/>
        <v>27030</v>
      </c>
      <c r="H21" s="35">
        <f t="shared" si="1"/>
        <v>30681</v>
      </c>
      <c r="I21" s="25" t="str">
        <f t="shared" si="2"/>
        <v>41 bis 50 Jahre</v>
      </c>
      <c r="J21" s="25" t="str">
        <f t="shared" si="3"/>
        <v>(1983 - 1974)</v>
      </c>
      <c r="K21" s="34" t="s">
        <v>33</v>
      </c>
      <c r="N21" s="25" t="str">
        <f>B21 &amp;" -  "&amp;C21&amp;" -  " &amp;J21</f>
        <v>Blasrohr -  Damen II -  (1983 - 1974)</v>
      </c>
    </row>
    <row r="22" spans="2:14" x14ac:dyDescent="0.3">
      <c r="B22" s="33" t="s">
        <v>24</v>
      </c>
      <c r="C22" s="25" t="s">
        <v>47</v>
      </c>
      <c r="D22" s="23">
        <v>14</v>
      </c>
      <c r="E22" s="23">
        <v>51</v>
      </c>
      <c r="F22" s="23">
        <v>60</v>
      </c>
      <c r="G22" s="35">
        <f t="shared" si="0"/>
        <v>23377</v>
      </c>
      <c r="H22" s="35">
        <f t="shared" si="1"/>
        <v>27029</v>
      </c>
      <c r="I22" s="34" t="str">
        <f t="shared" si="2"/>
        <v>51 bis 60 Jahre</v>
      </c>
      <c r="J22" s="34" t="str">
        <f t="shared" si="3"/>
        <v>(1973 - 1964)</v>
      </c>
      <c r="K22" s="34" t="s">
        <v>33</v>
      </c>
      <c r="N22" s="25" t="str">
        <f>B22 &amp;" -  "&amp;C22&amp;" -  " &amp;J22</f>
        <v>Blasrohr -  Herren III -  (1973 - 1964)</v>
      </c>
    </row>
    <row r="23" spans="2:14" x14ac:dyDescent="0.3">
      <c r="B23" s="33" t="s">
        <v>24</v>
      </c>
      <c r="C23" s="25" t="s">
        <v>48</v>
      </c>
      <c r="D23" s="23">
        <v>15</v>
      </c>
      <c r="E23" s="23">
        <v>51</v>
      </c>
      <c r="F23" s="23">
        <v>60</v>
      </c>
      <c r="G23" s="35">
        <f t="shared" si="0"/>
        <v>23377</v>
      </c>
      <c r="H23" s="35">
        <f t="shared" si="1"/>
        <v>27029</v>
      </c>
      <c r="I23" s="34" t="str">
        <f t="shared" si="2"/>
        <v>51 bis 60 Jahre</v>
      </c>
      <c r="J23" s="34" t="str">
        <f t="shared" si="3"/>
        <v>(1973 - 1964)</v>
      </c>
      <c r="K23" s="34" t="s">
        <v>33</v>
      </c>
      <c r="N23" s="25" t="str">
        <f>B23 &amp;" -  "&amp;C23&amp;" -  " &amp;J23</f>
        <v>Blasrohr -  Damen III -  (1973 - 1964)</v>
      </c>
    </row>
    <row r="24" spans="2:14" x14ac:dyDescent="0.3">
      <c r="B24" s="33" t="s">
        <v>24</v>
      </c>
      <c r="C24" s="25" t="s">
        <v>49</v>
      </c>
      <c r="D24" s="23">
        <v>16</v>
      </c>
      <c r="E24" s="23">
        <v>61</v>
      </c>
      <c r="F24" s="23">
        <v>120</v>
      </c>
      <c r="G24" s="35">
        <f t="shared" si="0"/>
        <v>1462</v>
      </c>
      <c r="H24" s="35">
        <f t="shared" si="1"/>
        <v>23376</v>
      </c>
      <c r="I24" s="25" t="str">
        <f t="shared" si="2"/>
        <v>61 und älter</v>
      </c>
      <c r="J24" s="25" t="str">
        <f t="shared" si="3"/>
        <v>(1963 und früher)</v>
      </c>
      <c r="K24" s="34" t="s">
        <v>33</v>
      </c>
      <c r="N24" s="25" t="str">
        <f>B24 &amp;" -  "&amp;C24&amp;" -  " &amp;J24</f>
        <v>Blasrohr -  Herren IV -  (1963 und früher)</v>
      </c>
    </row>
    <row r="25" spans="2:14" x14ac:dyDescent="0.3">
      <c r="B25" s="33" t="s">
        <v>24</v>
      </c>
      <c r="C25" s="25" t="s">
        <v>50</v>
      </c>
      <c r="D25" s="23">
        <v>17</v>
      </c>
      <c r="E25" s="23">
        <v>61</v>
      </c>
      <c r="F25" s="23">
        <v>120</v>
      </c>
      <c r="G25" s="35">
        <f t="shared" si="0"/>
        <v>1462</v>
      </c>
      <c r="H25" s="35">
        <f t="shared" si="1"/>
        <v>23376</v>
      </c>
      <c r="I25" s="25" t="str">
        <f t="shared" si="2"/>
        <v>61 und älter</v>
      </c>
      <c r="J25" s="25" t="str">
        <f t="shared" si="3"/>
        <v>(1963 und früher)</v>
      </c>
      <c r="K25" s="34" t="s">
        <v>33</v>
      </c>
      <c r="N25" s="25" t="str">
        <f>B25 &amp;" -  "&amp;C25&amp;" -  " &amp;J25</f>
        <v>Blasrohr -  Damen IV -  (1963 und früher)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meldung_km</vt:lpstr>
      <vt:lpstr>Altersklassen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viech</dc:creator>
  <cp:lastModifiedBy>Thorsten Molt</cp:lastModifiedBy>
  <dcterms:created xsi:type="dcterms:W3CDTF">2007-11-11T01:37:06Z</dcterms:created>
  <dcterms:modified xsi:type="dcterms:W3CDTF">2024-10-13T11:06:01Z</dcterms:modified>
</cp:coreProperties>
</file>